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Specimen vide" sheetId="1" r:id="rId1"/>
    <sheet name="Specimen plein" sheetId="2" r:id="rId2"/>
  </sheets>
  <definedNames>
    <definedName name="_xlnm.Print_Area" localSheetId="1">'Specimen plein'!$A$1:$H$43</definedName>
    <definedName name="_xlnm.Print_Area" localSheetId="0">'Specimen vide'!$A$1:$H$43</definedName>
  </definedNames>
  <calcPr calcMode="manual" fullCalcOnLoad="1"/>
</workbook>
</file>

<file path=xl/sharedStrings.xml><?xml version="1.0" encoding="utf-8"?>
<sst xmlns="http://schemas.openxmlformats.org/spreadsheetml/2006/main" count="128" uniqueCount="60">
  <si>
    <t>Merlin Lemployeur</t>
  </si>
  <si>
    <t>75013 Paris</t>
  </si>
  <si>
    <t>BULLETIN DE PAIE</t>
  </si>
  <si>
    <t>Michou Salami</t>
  </si>
  <si>
    <t>10, rue de la Croche</t>
  </si>
  <si>
    <t>45, rue de la Casaque</t>
  </si>
  <si>
    <t>75020 Paris</t>
  </si>
  <si>
    <t xml:space="preserve">Date d'entrée : </t>
  </si>
  <si>
    <t>Période du 01/10/09 au 30/10/09</t>
  </si>
  <si>
    <t>Désignation</t>
  </si>
  <si>
    <t>Base</t>
  </si>
  <si>
    <t>Taux</t>
  </si>
  <si>
    <t>Salaire brut</t>
  </si>
  <si>
    <t>Emploi : opérateur de saisie</t>
  </si>
  <si>
    <t>Contrat : CDI</t>
  </si>
  <si>
    <t>N° SS : 1760375148196</t>
  </si>
  <si>
    <t>SIRET : 39456824781246</t>
  </si>
  <si>
    <t>NAF : 4583C</t>
  </si>
  <si>
    <t>URSSAF : 879 4555718</t>
  </si>
  <si>
    <t xml:space="preserve">Salaire mensuel de base : </t>
  </si>
  <si>
    <t>RETENUES</t>
  </si>
  <si>
    <t>GAINS</t>
  </si>
  <si>
    <t>Montant Sal.</t>
  </si>
  <si>
    <t>Taux Sal.</t>
  </si>
  <si>
    <t>Taux Pat.</t>
  </si>
  <si>
    <t>Montant Pat.</t>
  </si>
  <si>
    <t>CSG non déductible et CRDS</t>
  </si>
  <si>
    <t>Base Brut</t>
  </si>
  <si>
    <t>CSG déductible</t>
  </si>
  <si>
    <t>Allocations familiales:</t>
  </si>
  <si>
    <t>Accident du travail :</t>
  </si>
  <si>
    <t>Sécurité Sociale Maladie</t>
  </si>
  <si>
    <t>Sécurité Sociale Vieillesse plafonnée :</t>
  </si>
  <si>
    <t>Sécurité Sociale Vieillesse déplafonnée :</t>
  </si>
  <si>
    <t>Cotisation logement :</t>
  </si>
  <si>
    <t>Assurance chômage Tranche A :</t>
  </si>
  <si>
    <t>Cotisation AGS (FNGS) :</t>
  </si>
  <si>
    <t>Retraite complémentaire :</t>
  </si>
  <si>
    <t>Cotisation AGFF :</t>
  </si>
  <si>
    <t xml:space="preserve">Prévoyance : </t>
  </si>
  <si>
    <t>Cotisation de formation :</t>
  </si>
  <si>
    <t>Taxe d'apprentissage :</t>
  </si>
  <si>
    <t>Garantie maintien salaire :</t>
  </si>
  <si>
    <t>TOTAL</t>
  </si>
  <si>
    <t>NET À PAYER</t>
  </si>
  <si>
    <t>Cumul annuels</t>
  </si>
  <si>
    <t xml:space="preserve">Net imposable : </t>
  </si>
  <si>
    <t>Contribution de solidarité pour l'autonomie:</t>
  </si>
  <si>
    <t>Soumis SS:</t>
  </si>
  <si>
    <t xml:space="preserve">Coût total : </t>
  </si>
  <si>
    <t>Heures salariées :</t>
  </si>
  <si>
    <t>Cumuls de la période</t>
  </si>
  <si>
    <t xml:space="preserve">Congés </t>
  </si>
  <si>
    <t>N</t>
  </si>
  <si>
    <t>N-1</t>
  </si>
  <si>
    <t>Acquis</t>
  </si>
  <si>
    <t>Pris</t>
  </si>
  <si>
    <t xml:space="preserve">Reste </t>
  </si>
  <si>
    <t>Dans votre intérêt, conservez ce bulletin sans limitation de durée</t>
  </si>
  <si>
    <t>SPECIMEN FACTICE DE BULLETIN DE PAIE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</si>
</sst>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%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26"/>
      </patternFill>
    </fill>
    <fill>
      <patternFill patternType="solid">
        <fgColor indexed="26"/>
        <bgColor indexed="64"/>
      </patternFill>
    </fill>
    <fill>
      <patternFill patternType="lightUp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14" fontId="9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9" fontId="0" fillId="0" borderId="6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9" fontId="0" fillId="2" borderId="6" xfId="0" applyNumberFormat="1" applyFill="1" applyBorder="1" applyAlignment="1">
      <alignment vertical="center"/>
    </xf>
    <xf numFmtId="10" fontId="0" fillId="2" borderId="6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2" borderId="4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9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0" fontId="0" fillId="2" borderId="14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 horizontal="right"/>
    </xf>
    <xf numFmtId="0" fontId="0" fillId="3" borderId="19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4" fillId="3" borderId="2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4" borderId="3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" fontId="0" fillId="0" borderId="4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0">
      <selection activeCell="C38" sqref="C38:C42"/>
    </sheetView>
  </sheetViews>
  <sheetFormatPr defaultColWidth="11.421875" defaultRowHeight="12.75"/>
  <cols>
    <col min="1" max="1" width="17.140625" style="0" customWidth="1"/>
    <col min="3" max="3" width="15.421875" style="0" customWidth="1"/>
    <col min="4" max="8" width="11.28125" style="0" customWidth="1"/>
  </cols>
  <sheetData>
    <row r="1" spans="1:8" s="1" customFormat="1" ht="44.25" customHeight="1" thickBot="1">
      <c r="A1" s="77" t="s">
        <v>59</v>
      </c>
      <c r="B1" s="77"/>
      <c r="C1" s="77"/>
      <c r="D1" s="77"/>
      <c r="E1" s="77"/>
      <c r="F1" s="77"/>
      <c r="G1" s="77"/>
      <c r="H1" s="77"/>
    </row>
    <row r="2" spans="1:7" ht="15">
      <c r="A2" s="89" t="s">
        <v>2</v>
      </c>
      <c r="B2" s="90"/>
      <c r="C2" s="91"/>
      <c r="E2" s="13" t="s">
        <v>3</v>
      </c>
      <c r="F2" s="6"/>
      <c r="G2" s="6"/>
    </row>
    <row r="3" spans="1:7" ht="15.75">
      <c r="A3" s="92" t="s">
        <v>0</v>
      </c>
      <c r="B3" s="93"/>
      <c r="C3" s="94"/>
      <c r="E3" s="14" t="s">
        <v>4</v>
      </c>
      <c r="F3" s="7"/>
      <c r="G3" s="7"/>
    </row>
    <row r="4" spans="1:7" ht="15">
      <c r="A4" s="80" t="s">
        <v>5</v>
      </c>
      <c r="B4" s="81"/>
      <c r="C4" s="82"/>
      <c r="E4" s="14" t="s">
        <v>6</v>
      </c>
      <c r="F4" s="7"/>
      <c r="G4" s="7"/>
    </row>
    <row r="5" spans="1:7" ht="15">
      <c r="A5" s="80" t="s">
        <v>1</v>
      </c>
      <c r="B5" s="81"/>
      <c r="C5" s="82"/>
      <c r="E5" s="14" t="s">
        <v>15</v>
      </c>
      <c r="F5" s="7"/>
      <c r="G5" s="7"/>
    </row>
    <row r="6" spans="1:7" ht="15">
      <c r="A6" s="80" t="s">
        <v>16</v>
      </c>
      <c r="B6" s="81"/>
      <c r="C6" s="82"/>
      <c r="E6" s="14" t="s">
        <v>13</v>
      </c>
      <c r="F6" s="7"/>
      <c r="G6" s="7"/>
    </row>
    <row r="7" spans="1:7" ht="15">
      <c r="A7" s="80" t="s">
        <v>17</v>
      </c>
      <c r="B7" s="81"/>
      <c r="C7" s="82"/>
      <c r="E7" s="14" t="s">
        <v>14</v>
      </c>
      <c r="F7" s="7"/>
      <c r="G7" s="7"/>
    </row>
    <row r="8" spans="1:7" ht="15.75" thickBot="1">
      <c r="A8" s="83" t="s">
        <v>18</v>
      </c>
      <c r="B8" s="84"/>
      <c r="C8" s="85"/>
      <c r="E8" s="15" t="s">
        <v>7</v>
      </c>
      <c r="F8" s="8">
        <v>39995</v>
      </c>
      <c r="G8" s="7"/>
    </row>
    <row r="9" spans="5:7" ht="14.25">
      <c r="E9" s="4"/>
      <c r="F9" s="5"/>
      <c r="G9" s="5"/>
    </row>
    <row r="10" spans="1:8" ht="36.75" customHeight="1" thickBot="1">
      <c r="A10" s="58" t="s">
        <v>8</v>
      </c>
      <c r="B10" s="2"/>
      <c r="C10" s="2"/>
      <c r="D10" s="2"/>
      <c r="G10" s="3"/>
      <c r="H10" s="2"/>
    </row>
    <row r="11" spans="1:6" ht="25.5" customHeight="1">
      <c r="A11" s="86" t="s">
        <v>21</v>
      </c>
      <c r="B11" s="87"/>
      <c r="C11" s="87"/>
      <c r="D11" s="87"/>
      <c r="E11" s="87"/>
      <c r="F11" s="88"/>
    </row>
    <row r="12" spans="1:6" ht="12.75">
      <c r="A12" s="12"/>
      <c r="B12" s="4"/>
      <c r="C12" s="4"/>
      <c r="D12" s="49" t="s">
        <v>10</v>
      </c>
      <c r="E12" s="50" t="s">
        <v>11</v>
      </c>
      <c r="F12" s="51" t="s">
        <v>12</v>
      </c>
    </row>
    <row r="13" spans="1:6" ht="13.5" thickBot="1">
      <c r="A13" s="52"/>
      <c r="B13" s="53"/>
      <c r="C13" s="54" t="s">
        <v>19</v>
      </c>
      <c r="D13" s="55">
        <v>151.67</v>
      </c>
      <c r="E13" s="56">
        <v>12</v>
      </c>
      <c r="F13" s="57">
        <f>D13*E13</f>
        <v>1820.04</v>
      </c>
    </row>
    <row r="14" spans="1:6" s="11" customFormat="1" ht="13.5" thickBot="1">
      <c r="A14" s="10"/>
      <c r="B14" s="10"/>
      <c r="C14" s="10"/>
      <c r="D14" s="10"/>
      <c r="E14" s="10"/>
      <c r="F14" s="10"/>
    </row>
    <row r="15" spans="1:8" ht="26.25" customHeight="1">
      <c r="A15" s="95" t="s">
        <v>20</v>
      </c>
      <c r="B15" s="96"/>
      <c r="C15" s="96"/>
      <c r="D15" s="96"/>
      <c r="E15" s="96"/>
      <c r="F15" s="96"/>
      <c r="G15" s="96"/>
      <c r="H15" s="97"/>
    </row>
    <row r="16" spans="1:8" ht="21.75" customHeight="1">
      <c r="A16" s="99" t="s">
        <v>9</v>
      </c>
      <c r="B16" s="100"/>
      <c r="C16" s="101"/>
      <c r="D16" s="16" t="s">
        <v>27</v>
      </c>
      <c r="E16" s="16" t="s">
        <v>23</v>
      </c>
      <c r="F16" s="16" t="s">
        <v>22</v>
      </c>
      <c r="G16" s="16" t="s">
        <v>24</v>
      </c>
      <c r="H16" s="17" t="s">
        <v>25</v>
      </c>
    </row>
    <row r="17" spans="1:8" ht="21.75" customHeight="1">
      <c r="A17" s="31" t="s">
        <v>26</v>
      </c>
      <c r="B17" s="32"/>
      <c r="C17" s="33"/>
      <c r="D17" s="34">
        <v>0.97</v>
      </c>
      <c r="E17" s="35">
        <v>0.029</v>
      </c>
      <c r="F17" s="36"/>
      <c r="G17" s="38"/>
      <c r="H17" s="46"/>
    </row>
    <row r="18" spans="1:8" ht="21.75" customHeight="1">
      <c r="A18" s="18" t="s">
        <v>28</v>
      </c>
      <c r="B18" s="19"/>
      <c r="C18" s="20"/>
      <c r="D18" s="21">
        <v>0.97</v>
      </c>
      <c r="E18" s="22">
        <v>0.051</v>
      </c>
      <c r="F18" s="23"/>
      <c r="G18" s="24"/>
      <c r="H18" s="25"/>
    </row>
    <row r="19" spans="1:8" ht="21.75" customHeight="1">
      <c r="A19" s="31" t="s">
        <v>31</v>
      </c>
      <c r="B19" s="32"/>
      <c r="C19" s="33"/>
      <c r="D19" s="34">
        <v>1</v>
      </c>
      <c r="E19" s="35">
        <v>0.0075</v>
      </c>
      <c r="F19" s="36"/>
      <c r="G19" s="35">
        <v>0.128</v>
      </c>
      <c r="H19" s="37"/>
    </row>
    <row r="20" spans="1:8" ht="21.75" customHeight="1">
      <c r="A20" s="18" t="s">
        <v>32</v>
      </c>
      <c r="B20" s="19"/>
      <c r="C20" s="20"/>
      <c r="D20" s="21">
        <v>1</v>
      </c>
      <c r="E20" s="22">
        <v>0.0665</v>
      </c>
      <c r="F20" s="23"/>
      <c r="G20" s="22">
        <v>0.083</v>
      </c>
      <c r="H20" s="26"/>
    </row>
    <row r="21" spans="1:8" ht="21.75" customHeight="1">
      <c r="A21" s="31" t="s">
        <v>33</v>
      </c>
      <c r="B21" s="32"/>
      <c r="C21" s="33"/>
      <c r="D21" s="34">
        <v>1</v>
      </c>
      <c r="E21" s="35">
        <v>0.001</v>
      </c>
      <c r="F21" s="36"/>
      <c r="G21" s="35">
        <v>0.016</v>
      </c>
      <c r="H21" s="37"/>
    </row>
    <row r="22" spans="1:8" ht="21.75" customHeight="1">
      <c r="A22" s="18" t="s">
        <v>29</v>
      </c>
      <c r="B22" s="19"/>
      <c r="C22" s="20"/>
      <c r="D22" s="21">
        <v>1</v>
      </c>
      <c r="E22" s="24"/>
      <c r="F22" s="23"/>
      <c r="G22" s="22">
        <v>0.054</v>
      </c>
      <c r="H22" s="26"/>
    </row>
    <row r="23" spans="1:8" ht="21.75" customHeight="1">
      <c r="A23" s="31" t="s">
        <v>30</v>
      </c>
      <c r="B23" s="32"/>
      <c r="C23" s="33"/>
      <c r="D23" s="34">
        <v>1</v>
      </c>
      <c r="E23" s="38"/>
      <c r="F23" s="36"/>
      <c r="G23" s="34">
        <v>0.02</v>
      </c>
      <c r="H23" s="37"/>
    </row>
    <row r="24" spans="1:8" ht="21.75" customHeight="1">
      <c r="A24" s="18" t="s">
        <v>47</v>
      </c>
      <c r="B24" s="19"/>
      <c r="C24" s="20"/>
      <c r="D24" s="21">
        <v>1</v>
      </c>
      <c r="E24" s="24"/>
      <c r="F24" s="23"/>
      <c r="G24" s="22">
        <v>0.003</v>
      </c>
      <c r="H24" s="26"/>
    </row>
    <row r="25" spans="1:8" ht="21.75" customHeight="1">
      <c r="A25" s="31" t="s">
        <v>34</v>
      </c>
      <c r="B25" s="32"/>
      <c r="C25" s="33"/>
      <c r="D25" s="34">
        <v>1</v>
      </c>
      <c r="E25" s="38"/>
      <c r="F25" s="36"/>
      <c r="G25" s="35">
        <v>0.004</v>
      </c>
      <c r="H25" s="37"/>
    </row>
    <row r="26" spans="1:8" ht="21.75" customHeight="1">
      <c r="A26" s="18" t="s">
        <v>35</v>
      </c>
      <c r="B26" s="19"/>
      <c r="C26" s="20"/>
      <c r="D26" s="21">
        <v>1</v>
      </c>
      <c r="E26" s="22">
        <v>0.024</v>
      </c>
      <c r="F26" s="23"/>
      <c r="G26" s="22">
        <v>0.04</v>
      </c>
      <c r="H26" s="26"/>
    </row>
    <row r="27" spans="1:8" ht="21.75" customHeight="1">
      <c r="A27" s="31" t="s">
        <v>36</v>
      </c>
      <c r="B27" s="32"/>
      <c r="C27" s="33"/>
      <c r="D27" s="34">
        <v>1</v>
      </c>
      <c r="E27" s="38"/>
      <c r="F27" s="36"/>
      <c r="G27" s="35">
        <v>0.003</v>
      </c>
      <c r="H27" s="37"/>
    </row>
    <row r="28" spans="1:8" ht="21.75" customHeight="1">
      <c r="A28" s="18" t="s">
        <v>37</v>
      </c>
      <c r="B28" s="19"/>
      <c r="C28" s="20"/>
      <c r="D28" s="21">
        <v>1</v>
      </c>
      <c r="E28" s="22">
        <v>0.03</v>
      </c>
      <c r="F28" s="23"/>
      <c r="G28" s="22">
        <v>0.045</v>
      </c>
      <c r="H28" s="26"/>
    </row>
    <row r="29" spans="1:8" ht="21.75" customHeight="1">
      <c r="A29" s="31" t="s">
        <v>42</v>
      </c>
      <c r="B29" s="32"/>
      <c r="C29" s="33"/>
      <c r="D29" s="34">
        <v>1</v>
      </c>
      <c r="E29" s="35">
        <v>0.0025</v>
      </c>
      <c r="F29" s="36"/>
      <c r="G29" s="35">
        <v>0.0075</v>
      </c>
      <c r="H29" s="37"/>
    </row>
    <row r="30" spans="1:8" ht="21.75" customHeight="1">
      <c r="A30" s="18" t="s">
        <v>38</v>
      </c>
      <c r="B30" s="19"/>
      <c r="C30" s="20"/>
      <c r="D30" s="21">
        <v>1</v>
      </c>
      <c r="E30" s="22">
        <v>0.008</v>
      </c>
      <c r="F30" s="23"/>
      <c r="G30" s="22">
        <v>0.012</v>
      </c>
      <c r="H30" s="26"/>
    </row>
    <row r="31" spans="1:8" ht="21.75" customHeight="1">
      <c r="A31" s="31" t="s">
        <v>39</v>
      </c>
      <c r="B31" s="32"/>
      <c r="C31" s="33"/>
      <c r="D31" s="34">
        <v>1</v>
      </c>
      <c r="E31" s="35">
        <v>0.01</v>
      </c>
      <c r="F31" s="36"/>
      <c r="G31" s="35">
        <v>0.02</v>
      </c>
      <c r="H31" s="37"/>
    </row>
    <row r="32" spans="1:8" ht="21.75" customHeight="1">
      <c r="A32" s="18" t="s">
        <v>40</v>
      </c>
      <c r="B32" s="19"/>
      <c r="C32" s="20"/>
      <c r="D32" s="21">
        <v>1</v>
      </c>
      <c r="E32" s="24"/>
      <c r="F32" s="24"/>
      <c r="G32" s="22">
        <v>0.0055</v>
      </c>
      <c r="H32" s="26"/>
    </row>
    <row r="33" spans="1:8" ht="21.75" customHeight="1" thickBot="1">
      <c r="A33" s="39" t="s">
        <v>41</v>
      </c>
      <c r="B33" s="40"/>
      <c r="C33" s="41"/>
      <c r="D33" s="42">
        <v>1</v>
      </c>
      <c r="E33" s="43"/>
      <c r="F33" s="43"/>
      <c r="G33" s="44">
        <v>0.005</v>
      </c>
      <c r="H33" s="45"/>
    </row>
    <row r="34" spans="1:8" ht="21" customHeight="1" thickBot="1">
      <c r="A34" s="27" t="s">
        <v>43</v>
      </c>
      <c r="B34" s="28"/>
      <c r="C34" s="28"/>
      <c r="D34" s="28"/>
      <c r="E34" s="28"/>
      <c r="F34" s="47"/>
      <c r="G34" s="48"/>
      <c r="H34" s="29"/>
    </row>
    <row r="35" spans="1:8" ht="27.75" customHeight="1" thickBot="1">
      <c r="A35" s="78" t="s">
        <v>44</v>
      </c>
      <c r="B35" s="79"/>
      <c r="C35" s="79"/>
      <c r="D35" s="79"/>
      <c r="E35" s="79"/>
      <c r="F35" s="30"/>
      <c r="G35" s="2"/>
      <c r="H35" s="2"/>
    </row>
    <row r="36" ht="13.5" thickBot="1"/>
    <row r="37" spans="1:8" ht="19.5" customHeight="1">
      <c r="A37" s="95" t="s">
        <v>45</v>
      </c>
      <c r="B37" s="96"/>
      <c r="C37" s="96" t="s">
        <v>51</v>
      </c>
      <c r="D37" s="97"/>
      <c r="F37" s="60" t="s">
        <v>52</v>
      </c>
      <c r="G37" s="61" t="s">
        <v>53</v>
      </c>
      <c r="H37" s="62" t="s">
        <v>54</v>
      </c>
    </row>
    <row r="38" spans="1:8" ht="19.5" customHeight="1">
      <c r="A38" s="68" t="s">
        <v>46</v>
      </c>
      <c r="B38" s="70"/>
      <c r="C38" s="70" t="s">
        <v>46</v>
      </c>
      <c r="D38" s="25"/>
      <c r="F38" s="63" t="s">
        <v>55</v>
      </c>
      <c r="G38" s="9">
        <v>2.5</v>
      </c>
      <c r="H38" s="64"/>
    </row>
    <row r="39" spans="1:8" ht="19.5" customHeight="1">
      <c r="A39" s="69" t="s">
        <v>48</v>
      </c>
      <c r="B39" s="71"/>
      <c r="C39" s="71" t="s">
        <v>48</v>
      </c>
      <c r="D39" s="72"/>
      <c r="F39" s="63" t="s">
        <v>56</v>
      </c>
      <c r="G39" s="9"/>
      <c r="H39" s="64"/>
    </row>
    <row r="40" spans="1:8" ht="19.5" customHeight="1" thickBot="1">
      <c r="A40" s="59" t="s">
        <v>49</v>
      </c>
      <c r="B40" s="24"/>
      <c r="C40" s="24" t="s">
        <v>49</v>
      </c>
      <c r="D40" s="25"/>
      <c r="F40" s="65" t="s">
        <v>57</v>
      </c>
      <c r="G40" s="66">
        <f>G38-G39</f>
        <v>2.5</v>
      </c>
      <c r="H40" s="67"/>
    </row>
    <row r="41" spans="1:4" ht="19.5" customHeight="1">
      <c r="A41" s="73" t="s">
        <v>50</v>
      </c>
      <c r="B41" s="38"/>
      <c r="C41" s="38" t="s">
        <v>50</v>
      </c>
      <c r="D41" s="46"/>
    </row>
    <row r="42" spans="1:4" ht="13.5" thickBot="1">
      <c r="A42" s="74"/>
      <c r="B42" s="75"/>
      <c r="C42" s="75"/>
      <c r="D42" s="76"/>
    </row>
    <row r="43" spans="1:8" ht="20.25" customHeight="1">
      <c r="A43" s="98" t="s">
        <v>58</v>
      </c>
      <c r="B43" s="98"/>
      <c r="C43" s="98"/>
      <c r="D43" s="98"/>
      <c r="E43" s="98"/>
      <c r="F43" s="98"/>
      <c r="G43" s="98"/>
      <c r="H43" s="98"/>
    </row>
  </sheetData>
  <mergeCells count="15">
    <mergeCell ref="A37:B37"/>
    <mergeCell ref="C37:D37"/>
    <mergeCell ref="A43:H43"/>
    <mergeCell ref="A15:H15"/>
    <mergeCell ref="A16:C16"/>
    <mergeCell ref="A1:H1"/>
    <mergeCell ref="A35:E35"/>
    <mergeCell ref="A6:C6"/>
    <mergeCell ref="A7:C7"/>
    <mergeCell ref="A8:C8"/>
    <mergeCell ref="A11:F11"/>
    <mergeCell ref="A2:C2"/>
    <mergeCell ref="A3:C3"/>
    <mergeCell ref="A4:C4"/>
    <mergeCell ref="A5:C5"/>
  </mergeCells>
  <printOptions gridLines="1" heading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5">
      <selection activeCell="F35" sqref="F35"/>
    </sheetView>
  </sheetViews>
  <sheetFormatPr defaultColWidth="11.421875" defaultRowHeight="12.75"/>
  <cols>
    <col min="1" max="1" width="17.140625" style="0" customWidth="1"/>
    <col min="3" max="3" width="15.28125" style="0" customWidth="1"/>
    <col min="4" max="8" width="11.28125" style="0" customWidth="1"/>
  </cols>
  <sheetData>
    <row r="1" spans="1:8" s="1" customFormat="1" ht="44.25" customHeight="1" thickBot="1">
      <c r="A1" s="77" t="s">
        <v>59</v>
      </c>
      <c r="B1" s="77"/>
      <c r="C1" s="77"/>
      <c r="D1" s="77"/>
      <c r="E1" s="77"/>
      <c r="F1" s="77"/>
      <c r="G1" s="77"/>
      <c r="H1" s="77"/>
    </row>
    <row r="2" spans="1:7" ht="15">
      <c r="A2" s="89" t="s">
        <v>2</v>
      </c>
      <c r="B2" s="90"/>
      <c r="C2" s="91"/>
      <c r="E2" s="13" t="s">
        <v>3</v>
      </c>
      <c r="F2" s="6"/>
      <c r="G2" s="6"/>
    </row>
    <row r="3" spans="1:7" ht="15.75">
      <c r="A3" s="92" t="s">
        <v>0</v>
      </c>
      <c r="B3" s="93"/>
      <c r="C3" s="94"/>
      <c r="E3" s="14" t="s">
        <v>4</v>
      </c>
      <c r="F3" s="7"/>
      <c r="G3" s="7"/>
    </row>
    <row r="4" spans="1:7" ht="15">
      <c r="A4" s="80" t="s">
        <v>5</v>
      </c>
      <c r="B4" s="81"/>
      <c r="C4" s="82"/>
      <c r="E4" s="14" t="s">
        <v>6</v>
      </c>
      <c r="F4" s="7"/>
      <c r="G4" s="7"/>
    </row>
    <row r="5" spans="1:7" ht="15">
      <c r="A5" s="80" t="s">
        <v>1</v>
      </c>
      <c r="B5" s="81"/>
      <c r="C5" s="82"/>
      <c r="E5" s="14" t="s">
        <v>15</v>
      </c>
      <c r="F5" s="7"/>
      <c r="G5" s="7"/>
    </row>
    <row r="6" spans="1:7" ht="15">
      <c r="A6" s="80" t="s">
        <v>16</v>
      </c>
      <c r="B6" s="81"/>
      <c r="C6" s="82"/>
      <c r="E6" s="14" t="s">
        <v>13</v>
      </c>
      <c r="F6" s="7"/>
      <c r="G6" s="7"/>
    </row>
    <row r="7" spans="1:7" ht="15">
      <c r="A7" s="80" t="s">
        <v>17</v>
      </c>
      <c r="B7" s="81"/>
      <c r="C7" s="82"/>
      <c r="E7" s="14" t="s">
        <v>14</v>
      </c>
      <c r="F7" s="7"/>
      <c r="G7" s="7"/>
    </row>
    <row r="8" spans="1:7" ht="15.75" thickBot="1">
      <c r="A8" s="83" t="s">
        <v>18</v>
      </c>
      <c r="B8" s="84"/>
      <c r="C8" s="85"/>
      <c r="E8" s="15" t="s">
        <v>7</v>
      </c>
      <c r="F8" s="8">
        <v>39995</v>
      </c>
      <c r="G8" s="7"/>
    </row>
    <row r="9" spans="5:7" ht="14.25">
      <c r="E9" s="4"/>
      <c r="F9" s="5"/>
      <c r="G9" s="5"/>
    </row>
    <row r="10" spans="1:8" ht="36.75" customHeight="1" thickBot="1">
      <c r="A10" s="58" t="s">
        <v>8</v>
      </c>
      <c r="B10" s="2"/>
      <c r="C10" s="2"/>
      <c r="D10" s="2"/>
      <c r="G10" s="3"/>
      <c r="H10" s="2"/>
    </row>
    <row r="11" spans="1:6" ht="25.5" customHeight="1">
      <c r="A11" s="86" t="s">
        <v>21</v>
      </c>
      <c r="B11" s="87"/>
      <c r="C11" s="87"/>
      <c r="D11" s="87"/>
      <c r="E11" s="87"/>
      <c r="F11" s="88"/>
    </row>
    <row r="12" spans="1:6" ht="12.75">
      <c r="A12" s="12"/>
      <c r="B12" s="4"/>
      <c r="C12" s="4"/>
      <c r="D12" s="49" t="s">
        <v>10</v>
      </c>
      <c r="E12" s="50" t="s">
        <v>11</v>
      </c>
      <c r="F12" s="51" t="s">
        <v>12</v>
      </c>
    </row>
    <row r="13" spans="1:6" ht="13.5" thickBot="1">
      <c r="A13" s="52"/>
      <c r="B13" s="53"/>
      <c r="C13" s="54" t="s">
        <v>19</v>
      </c>
      <c r="D13" s="55">
        <v>151.67</v>
      </c>
      <c r="E13" s="56">
        <v>12</v>
      </c>
      <c r="F13" s="57">
        <f>D13*E13</f>
        <v>1820.04</v>
      </c>
    </row>
    <row r="14" spans="1:6" s="11" customFormat="1" ht="13.5" thickBot="1">
      <c r="A14" s="10"/>
      <c r="B14" s="10"/>
      <c r="C14" s="10"/>
      <c r="D14" s="10"/>
      <c r="E14" s="10"/>
      <c r="F14" s="10"/>
    </row>
    <row r="15" spans="1:8" ht="26.25" customHeight="1">
      <c r="A15" s="95" t="s">
        <v>20</v>
      </c>
      <c r="B15" s="96"/>
      <c r="C15" s="96"/>
      <c r="D15" s="96"/>
      <c r="E15" s="96"/>
      <c r="F15" s="96"/>
      <c r="G15" s="96"/>
      <c r="H15" s="97"/>
    </row>
    <row r="16" spans="1:8" ht="21.75" customHeight="1">
      <c r="A16" s="99" t="s">
        <v>9</v>
      </c>
      <c r="B16" s="100"/>
      <c r="C16" s="101"/>
      <c r="D16" s="16" t="s">
        <v>27</v>
      </c>
      <c r="E16" s="16" t="s">
        <v>23</v>
      </c>
      <c r="F16" s="16" t="s">
        <v>22</v>
      </c>
      <c r="G16" s="16" t="s">
        <v>24</v>
      </c>
      <c r="H16" s="17" t="s">
        <v>25</v>
      </c>
    </row>
    <row r="17" spans="1:8" ht="21.75" customHeight="1">
      <c r="A17" s="31" t="s">
        <v>26</v>
      </c>
      <c r="B17" s="32"/>
      <c r="C17" s="33"/>
      <c r="D17" s="34">
        <v>0.97</v>
      </c>
      <c r="E17" s="35">
        <v>0.029</v>
      </c>
      <c r="F17" s="36">
        <f>($F$13*D17)*E17</f>
        <v>51.1977252</v>
      </c>
      <c r="G17" s="38"/>
      <c r="H17" s="46"/>
    </row>
    <row r="18" spans="1:8" ht="21.75" customHeight="1">
      <c r="A18" s="18" t="s">
        <v>28</v>
      </c>
      <c r="B18" s="19"/>
      <c r="C18" s="20"/>
      <c r="D18" s="21">
        <v>0.97</v>
      </c>
      <c r="E18" s="22">
        <v>0.051</v>
      </c>
      <c r="F18" s="23">
        <f>($F$13*D18)*E18</f>
        <v>90.03737879999998</v>
      </c>
      <c r="G18" s="24"/>
      <c r="H18" s="25"/>
    </row>
    <row r="19" spans="1:8" ht="21.75" customHeight="1">
      <c r="A19" s="31" t="s">
        <v>31</v>
      </c>
      <c r="B19" s="32"/>
      <c r="C19" s="33"/>
      <c r="D19" s="34">
        <v>1</v>
      </c>
      <c r="E19" s="35">
        <v>0.0075</v>
      </c>
      <c r="F19" s="36">
        <f>($F$13*D19)*E19</f>
        <v>13.6503</v>
      </c>
      <c r="G19" s="35">
        <v>0.128</v>
      </c>
      <c r="H19" s="37">
        <f>($F$13*D19)*G19</f>
        <v>232.96512</v>
      </c>
    </row>
    <row r="20" spans="1:8" ht="21.75" customHeight="1">
      <c r="A20" s="18" t="s">
        <v>32</v>
      </c>
      <c r="B20" s="19"/>
      <c r="C20" s="20"/>
      <c r="D20" s="21">
        <v>1</v>
      </c>
      <c r="E20" s="22">
        <v>0.0665</v>
      </c>
      <c r="F20" s="23">
        <f>($F$13*D20)*E20</f>
        <v>121.03266</v>
      </c>
      <c r="G20" s="22">
        <v>0.083</v>
      </c>
      <c r="H20" s="102">
        <f>($F$13*D20)*G20</f>
        <v>151.06332</v>
      </c>
    </row>
    <row r="21" spans="1:8" ht="21.75" customHeight="1">
      <c r="A21" s="31" t="s">
        <v>33</v>
      </c>
      <c r="B21" s="32"/>
      <c r="C21" s="33"/>
      <c r="D21" s="34">
        <v>1</v>
      </c>
      <c r="E21" s="35">
        <v>0.001</v>
      </c>
      <c r="F21" s="36">
        <f>($F$13*D21)*E21</f>
        <v>1.82004</v>
      </c>
      <c r="G21" s="35">
        <v>0.016</v>
      </c>
      <c r="H21" s="37">
        <f>($F$13*D21)*G21</f>
        <v>29.12064</v>
      </c>
    </row>
    <row r="22" spans="1:8" ht="21.75" customHeight="1">
      <c r="A22" s="18" t="s">
        <v>29</v>
      </c>
      <c r="B22" s="19"/>
      <c r="C22" s="20"/>
      <c r="D22" s="21">
        <v>1</v>
      </c>
      <c r="E22" s="24"/>
      <c r="F22" s="23"/>
      <c r="G22" s="22">
        <v>0.054</v>
      </c>
      <c r="H22" s="102">
        <f>($F$13*D22)*G22</f>
        <v>98.28215999999999</v>
      </c>
    </row>
    <row r="23" spans="1:8" ht="21.75" customHeight="1">
      <c r="A23" s="31" t="s">
        <v>30</v>
      </c>
      <c r="B23" s="32"/>
      <c r="C23" s="33"/>
      <c r="D23" s="34">
        <v>1</v>
      </c>
      <c r="E23" s="38"/>
      <c r="F23" s="36"/>
      <c r="G23" s="34">
        <v>0.02</v>
      </c>
      <c r="H23" s="37">
        <f>($F$13*D23)*G23</f>
        <v>36.4008</v>
      </c>
    </row>
    <row r="24" spans="1:8" ht="21.75" customHeight="1">
      <c r="A24" s="18" t="s">
        <v>47</v>
      </c>
      <c r="B24" s="19"/>
      <c r="C24" s="20"/>
      <c r="D24" s="21">
        <v>1</v>
      </c>
      <c r="E24" s="24"/>
      <c r="F24" s="23"/>
      <c r="G24" s="22">
        <v>0.003</v>
      </c>
      <c r="H24" s="26">
        <f>($F$13*D24)*G24</f>
        <v>5.46012</v>
      </c>
    </row>
    <row r="25" spans="1:8" ht="21.75" customHeight="1">
      <c r="A25" s="31" t="s">
        <v>34</v>
      </c>
      <c r="B25" s="32"/>
      <c r="C25" s="33"/>
      <c r="D25" s="34">
        <v>1</v>
      </c>
      <c r="E25" s="38"/>
      <c r="F25" s="36"/>
      <c r="G25" s="35">
        <v>0.004</v>
      </c>
      <c r="H25" s="37">
        <f>($F$13*D25)*G25</f>
        <v>7.28016</v>
      </c>
    </row>
    <row r="26" spans="1:8" ht="21.75" customHeight="1">
      <c r="A26" s="18" t="s">
        <v>35</v>
      </c>
      <c r="B26" s="19"/>
      <c r="C26" s="20"/>
      <c r="D26" s="21">
        <v>1</v>
      </c>
      <c r="E26" s="22">
        <v>0.024</v>
      </c>
      <c r="F26" s="23">
        <f aca="true" t="shared" si="0" ref="F26:F31">($F$13*D26)*E26</f>
        <v>43.68096</v>
      </c>
      <c r="G26" s="22">
        <v>0.04</v>
      </c>
      <c r="H26" s="26">
        <f>($F$13*D26)*G26</f>
        <v>72.8016</v>
      </c>
    </row>
    <row r="27" spans="1:8" ht="21.75" customHeight="1">
      <c r="A27" s="31" t="s">
        <v>36</v>
      </c>
      <c r="B27" s="32"/>
      <c r="C27" s="33"/>
      <c r="D27" s="34">
        <v>1</v>
      </c>
      <c r="E27" s="38"/>
      <c r="F27" s="36"/>
      <c r="G27" s="35">
        <v>0.003</v>
      </c>
      <c r="H27" s="37">
        <f>($F$13*D27)*G27</f>
        <v>5.46012</v>
      </c>
    </row>
    <row r="28" spans="1:8" ht="21.75" customHeight="1">
      <c r="A28" s="18" t="s">
        <v>37</v>
      </c>
      <c r="B28" s="19"/>
      <c r="C28" s="20"/>
      <c r="D28" s="21">
        <v>1</v>
      </c>
      <c r="E28" s="22">
        <v>0.03</v>
      </c>
      <c r="F28" s="23">
        <f t="shared" si="0"/>
        <v>54.6012</v>
      </c>
      <c r="G28" s="22">
        <v>0.045</v>
      </c>
      <c r="H28" s="26">
        <f>($F$13*D28)*G28</f>
        <v>81.9018</v>
      </c>
    </row>
    <row r="29" spans="1:8" ht="21.75" customHeight="1">
      <c r="A29" s="31" t="s">
        <v>42</v>
      </c>
      <c r="B29" s="32"/>
      <c r="C29" s="33"/>
      <c r="D29" s="34">
        <v>1</v>
      </c>
      <c r="E29" s="35">
        <v>0.0025</v>
      </c>
      <c r="F29" s="36">
        <f t="shared" si="0"/>
        <v>4.5501</v>
      </c>
      <c r="G29" s="35">
        <v>0.0075</v>
      </c>
      <c r="H29" s="37">
        <f>($F$13*D29)*G29</f>
        <v>13.6503</v>
      </c>
    </row>
    <row r="30" spans="1:8" ht="21.75" customHeight="1">
      <c r="A30" s="18" t="s">
        <v>38</v>
      </c>
      <c r="B30" s="19"/>
      <c r="C30" s="20"/>
      <c r="D30" s="21">
        <v>1</v>
      </c>
      <c r="E30" s="22">
        <v>0.008</v>
      </c>
      <c r="F30" s="23">
        <f t="shared" si="0"/>
        <v>14.56032</v>
      </c>
      <c r="G30" s="22">
        <v>0.012</v>
      </c>
      <c r="H30" s="26">
        <f>($F$13*D30)*G30</f>
        <v>21.84048</v>
      </c>
    </row>
    <row r="31" spans="1:8" ht="21.75" customHeight="1">
      <c r="A31" s="31" t="s">
        <v>39</v>
      </c>
      <c r="B31" s="32"/>
      <c r="C31" s="33"/>
      <c r="D31" s="34">
        <v>1</v>
      </c>
      <c r="E31" s="35">
        <v>0.01</v>
      </c>
      <c r="F31" s="36">
        <f t="shared" si="0"/>
        <v>18.2004</v>
      </c>
      <c r="G31" s="35">
        <v>0.02</v>
      </c>
      <c r="H31" s="37">
        <f>($F$13*D31)*G31</f>
        <v>36.4008</v>
      </c>
    </row>
    <row r="32" spans="1:8" ht="21.75" customHeight="1">
      <c r="A32" s="18" t="s">
        <v>40</v>
      </c>
      <c r="B32" s="19"/>
      <c r="C32" s="20"/>
      <c r="D32" s="21">
        <v>1</v>
      </c>
      <c r="E32" s="24"/>
      <c r="F32" s="24"/>
      <c r="G32" s="22">
        <v>0.0055</v>
      </c>
      <c r="H32" s="26">
        <f>($F$13*D32)*G32</f>
        <v>10.010219999999999</v>
      </c>
    </row>
    <row r="33" spans="1:8" ht="21.75" customHeight="1" thickBot="1">
      <c r="A33" s="39" t="s">
        <v>41</v>
      </c>
      <c r="B33" s="40"/>
      <c r="C33" s="41"/>
      <c r="D33" s="42">
        <v>1</v>
      </c>
      <c r="E33" s="43"/>
      <c r="F33" s="43"/>
      <c r="G33" s="44">
        <v>0.005</v>
      </c>
      <c r="H33" s="45">
        <f>($F$13*D33)*G33</f>
        <v>9.1002</v>
      </c>
    </row>
    <row r="34" spans="1:8" ht="21" customHeight="1" thickBot="1">
      <c r="A34" s="27" t="s">
        <v>43</v>
      </c>
      <c r="B34" s="28"/>
      <c r="C34" s="28"/>
      <c r="D34" s="28"/>
      <c r="E34" s="28"/>
      <c r="F34" s="47">
        <f>SUM(F17:F32)</f>
        <v>413.3310839999999</v>
      </c>
      <c r="G34" s="48"/>
      <c r="H34" s="29">
        <f>SUM(H19:H33)</f>
        <v>811.7378399999999</v>
      </c>
    </row>
    <row r="35" spans="1:8" ht="27.75" customHeight="1" thickBot="1">
      <c r="A35" s="78" t="s">
        <v>44</v>
      </c>
      <c r="B35" s="79"/>
      <c r="C35" s="79"/>
      <c r="D35" s="79"/>
      <c r="E35" s="79"/>
      <c r="F35" s="30">
        <f>F13-F34</f>
        <v>1406.708916</v>
      </c>
      <c r="G35" s="2"/>
      <c r="H35" s="2"/>
    </row>
    <row r="36" ht="13.5" thickBot="1"/>
    <row r="37" spans="1:8" ht="19.5" customHeight="1">
      <c r="A37" s="95" t="s">
        <v>45</v>
      </c>
      <c r="B37" s="96"/>
      <c r="C37" s="96" t="s">
        <v>51</v>
      </c>
      <c r="D37" s="97"/>
      <c r="F37" s="60" t="s">
        <v>52</v>
      </c>
      <c r="G37" s="61" t="s">
        <v>53</v>
      </c>
      <c r="H37" s="62" t="s">
        <v>54</v>
      </c>
    </row>
    <row r="38" spans="1:8" ht="19.5" customHeight="1">
      <c r="A38" s="68" t="s">
        <v>46</v>
      </c>
      <c r="B38" s="70"/>
      <c r="C38" s="70" t="s">
        <v>46</v>
      </c>
      <c r="D38" s="26">
        <f>F35+F17</f>
        <v>1457.9066412</v>
      </c>
      <c r="F38" s="63" t="s">
        <v>55</v>
      </c>
      <c r="G38" s="9">
        <v>2.5</v>
      </c>
      <c r="H38" s="64"/>
    </row>
    <row r="39" spans="1:8" ht="19.5" customHeight="1">
      <c r="A39" s="69" t="s">
        <v>48</v>
      </c>
      <c r="B39" s="71"/>
      <c r="C39" s="71" t="s">
        <v>48</v>
      </c>
      <c r="D39" s="72">
        <f>F13</f>
        <v>1820.04</v>
      </c>
      <c r="F39" s="63" t="s">
        <v>56</v>
      </c>
      <c r="G39" s="9"/>
      <c r="H39" s="64"/>
    </row>
    <row r="40" spans="1:8" ht="19.5" customHeight="1" thickBot="1">
      <c r="A40" s="59" t="s">
        <v>49</v>
      </c>
      <c r="B40" s="24"/>
      <c r="C40" s="24" t="s">
        <v>49</v>
      </c>
      <c r="D40" s="26">
        <f>F13+H34</f>
        <v>2631.7778399999997</v>
      </c>
      <c r="F40" s="65" t="s">
        <v>57</v>
      </c>
      <c r="G40" s="66">
        <f>G38-G39</f>
        <v>2.5</v>
      </c>
      <c r="H40" s="67"/>
    </row>
    <row r="41" spans="1:4" ht="19.5" customHeight="1">
      <c r="A41" s="73" t="s">
        <v>50</v>
      </c>
      <c r="B41" s="38"/>
      <c r="C41" s="38" t="s">
        <v>50</v>
      </c>
      <c r="D41" s="46">
        <f>D13</f>
        <v>151.67</v>
      </c>
    </row>
    <row r="42" spans="1:4" ht="13.5" thickBot="1">
      <c r="A42" s="74"/>
      <c r="B42" s="75"/>
      <c r="C42" s="75"/>
      <c r="D42" s="76"/>
    </row>
    <row r="43" spans="1:8" ht="20.25" customHeight="1">
      <c r="A43" s="98" t="s">
        <v>58</v>
      </c>
      <c r="B43" s="98"/>
      <c r="C43" s="98"/>
      <c r="D43" s="98"/>
      <c r="E43" s="98"/>
      <c r="F43" s="98"/>
      <c r="G43" s="98"/>
      <c r="H43" s="98"/>
    </row>
  </sheetData>
  <mergeCells count="15">
    <mergeCell ref="A1:H1"/>
    <mergeCell ref="A35:E35"/>
    <mergeCell ref="A6:C6"/>
    <mergeCell ref="A7:C7"/>
    <mergeCell ref="A8:C8"/>
    <mergeCell ref="A11:F11"/>
    <mergeCell ref="A2:C2"/>
    <mergeCell ref="A3:C3"/>
    <mergeCell ref="A4:C4"/>
    <mergeCell ref="A5:C5"/>
    <mergeCell ref="A37:B37"/>
    <mergeCell ref="C37:D37"/>
    <mergeCell ref="A43:H43"/>
    <mergeCell ref="A15:H15"/>
    <mergeCell ref="A16:C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utilposte5</cp:lastModifiedBy>
  <cp:lastPrinted>2009-11-10T16:00:00Z</cp:lastPrinted>
  <dcterms:created xsi:type="dcterms:W3CDTF">2009-11-09T08:38:57Z</dcterms:created>
  <dcterms:modified xsi:type="dcterms:W3CDTF">2009-11-24T19:09:32Z</dcterms:modified>
  <cp:category/>
  <cp:version/>
  <cp:contentType/>
  <cp:contentStatus/>
</cp:coreProperties>
</file>